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aukje.kanters.BKV\Downloads\"/>
    </mc:Choice>
  </mc:AlternateContent>
  <xr:revisionPtr revIDLastSave="0" documentId="8_{E21724F0-973F-4FCE-A828-55AB8E98A03E}" xr6:coauthVersionLast="47" xr6:coauthVersionMax="47" xr10:uidLastSave="{00000000-0000-0000-0000-000000000000}"/>
  <workbookProtection workbookAlgorithmName="SHA-512" workbookHashValue="ZQaRx/1VTuHNY4BhXOsy4iuuEXOjJP7hS3MPtwOLd4LyMrZga6GhTm1FUHvzPnnfMhQ+/Iave1/8CUOWot+1qw==" workbookSaltValue="D2aepgnFbC8XVMJm3ruHFA==" workbookSpinCount="100000" lockStructure="1"/>
  <bookViews>
    <workbookView xWindow="-108" yWindow="-108" windowWidth="23256" windowHeight="12576" xr2:uid="{00000000-000D-0000-FFFF-FFFF00000000}"/>
  </bookViews>
  <sheets>
    <sheet name="Aanvraagformulier" sheetId="1" r:id="rId1"/>
    <sheet name="Systeem informatie" sheetId="2" r:id="rId2"/>
  </sheets>
  <definedNames>
    <definedName name="_xlnm._FilterDatabase" localSheetId="0" hidden="1">Aanvraagformulier!#REF!</definedName>
    <definedName name="Pakket_1">'Systeem informatie'!$A$2:$E$2</definedName>
    <definedName name="Pakket_2">'Systeem informatie'!$A$3:$E$3</definedName>
    <definedName name="Pakket_3">'Systeem informatie'!$A$4:$E$4</definedName>
    <definedName name="Pakket_4">'Systeem informatie'!$A$5:$E$5</definedName>
    <definedName name="Pakket_5">'Systeem informatie'!$A$6:$E$6</definedName>
    <definedName name="Pakket_6">'Systeem informatie'!$A$7:$E$7</definedName>
    <definedName name="Pakket_7">'Systeem informatie'!$A$8:$E$8</definedName>
    <definedName name="Pakket_8">'Systeem informatie'!$A$9:$E$9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AA22" i="1"/>
  <c r="F20" i="1"/>
  <c r="AB18" i="1"/>
  <c r="AA21" i="1"/>
  <c r="F19" i="1"/>
  <c r="D18" i="1"/>
  <c r="F21" i="1"/>
  <c r="D20" i="1"/>
  <c r="D19" i="1"/>
  <c r="AB21" i="1"/>
  <c r="AB17" i="1"/>
  <c r="F17" i="1"/>
  <c r="AA18" i="1"/>
  <c r="D17" i="1"/>
  <c r="AA20" i="1"/>
  <c r="F18" i="1"/>
  <c r="F22" i="1"/>
  <c r="AA17" i="1"/>
  <c r="AB20" i="1"/>
  <c r="AB22" i="1"/>
  <c r="AA19" i="1"/>
  <c r="AB19" i="1"/>
  <c r="D22" i="1"/>
  <c r="AA24" i="1" l="1"/>
  <c r="AB24" i="1"/>
  <c r="AA3" i="1" l="1"/>
  <c r="V26" i="1" s="1"/>
  <c r="AA5" i="1"/>
  <c r="AA4" i="1"/>
</calcChain>
</file>

<file path=xl/sharedStrings.xml><?xml version="1.0" encoding="utf-8"?>
<sst xmlns="http://schemas.openxmlformats.org/spreadsheetml/2006/main" count="109" uniqueCount="86">
  <si>
    <t>Aanvraagformulier</t>
  </si>
  <si>
    <t>Klantgegevens</t>
  </si>
  <si>
    <t>Klantnaam</t>
  </si>
  <si>
    <t>LIMS Nummer</t>
  </si>
  <si>
    <t>In te vullen door Normec Dumea</t>
  </si>
  <si>
    <t>Datum ontvangst</t>
  </si>
  <si>
    <t>Paraaf ontvangst</t>
  </si>
  <si>
    <t>Datum inboeken</t>
  </si>
  <si>
    <t>Paraaf inboeken</t>
  </si>
  <si>
    <t>Paraaf controle</t>
  </si>
  <si>
    <t>Datum controle</t>
  </si>
  <si>
    <t>Normec Dumea
Industrieweg 16
8131 VZ Wijhe
+31 (0) 570 524 017</t>
  </si>
  <si>
    <t>Monsters</t>
  </si>
  <si>
    <t>Monsternamedatum</t>
  </si>
  <si>
    <t>Pakket 7</t>
  </si>
  <si>
    <t>Pakket 1</t>
  </si>
  <si>
    <t>Pakket 2</t>
  </si>
  <si>
    <t>Pakket 3</t>
  </si>
  <si>
    <t>Pakket 4</t>
  </si>
  <si>
    <t>Pakket 5</t>
  </si>
  <si>
    <t>Pakket 6</t>
  </si>
  <si>
    <t>Inhoud analyse pakketten</t>
  </si>
  <si>
    <t>Nr.</t>
  </si>
  <si>
    <t>Pakket keuze</t>
  </si>
  <si>
    <t>Monstername hoeveelheid</t>
  </si>
  <si>
    <t>Monsteromschrijving</t>
  </si>
  <si>
    <t>Grondsoort</t>
  </si>
  <si>
    <t>Monsterdiepte</t>
  </si>
  <si>
    <t>Pakket keuzes</t>
  </si>
  <si>
    <t>1500 gr.</t>
  </si>
  <si>
    <t>3000 gr.</t>
  </si>
  <si>
    <t>2000 gr.</t>
  </si>
  <si>
    <t>500 gr.</t>
  </si>
  <si>
    <t>Monstertype</t>
  </si>
  <si>
    <t>Monster type</t>
  </si>
  <si>
    <t>Min. hoeveelheid monster</t>
  </si>
  <si>
    <t>Grond</t>
  </si>
  <si>
    <t>Mest</t>
  </si>
  <si>
    <t>Voeder</t>
  </si>
  <si>
    <t>Afdeling Chemie</t>
  </si>
  <si>
    <t>Afdeling Micro</t>
  </si>
  <si>
    <t>Ja</t>
  </si>
  <si>
    <t>Nee</t>
  </si>
  <si>
    <t>Afdeling chemie</t>
  </si>
  <si>
    <t>Afdeling micro</t>
  </si>
  <si>
    <t>Monster diepte</t>
  </si>
  <si>
    <t>Grondsoorten</t>
  </si>
  <si>
    <t>0 - 10 cm</t>
  </si>
  <si>
    <t>10 - 20 cm</t>
  </si>
  <si>
    <t>20 - 30 cm</t>
  </si>
  <si>
    <t>30 - 40 cm</t>
  </si>
  <si>
    <t>40 - 50 cm</t>
  </si>
  <si>
    <t>50 - 60 cm</t>
  </si>
  <si>
    <t>60 - 70 cm</t>
  </si>
  <si>
    <t>70 - 80 cm</t>
  </si>
  <si>
    <t>80 - 90 cm</t>
  </si>
  <si>
    <t>90 -100 cm</t>
  </si>
  <si>
    <t>100+ cm</t>
  </si>
  <si>
    <t>Duinzand/Zeezand (00)</t>
  </si>
  <si>
    <t>Ondergrond zand (01)</t>
  </si>
  <si>
    <t>Diluciaal zand/Zavel (10)</t>
  </si>
  <si>
    <t>Lemig zand (13)</t>
  </si>
  <si>
    <t>Zeeklei (20)</t>
  </si>
  <si>
    <t>Oude Zeeklei (30)</t>
  </si>
  <si>
    <t>Rivierklei (40)</t>
  </si>
  <si>
    <t>Dalgrond (50)</t>
  </si>
  <si>
    <t>Veen (60)</t>
  </si>
  <si>
    <t>Veen zonder klei (62)</t>
  </si>
  <si>
    <t>Löss (zwaar) (71)</t>
  </si>
  <si>
    <t>Löss (licht) (71)</t>
  </si>
  <si>
    <t>Lims opdrachtnr.</t>
  </si>
  <si>
    <t>Afdeling</t>
  </si>
  <si>
    <t>Uitkomst</t>
  </si>
  <si>
    <t>Neem voor de actuele prijzen contact op met Normec Dumea info@normecdumea.com of uw contactpersoon.</t>
  </si>
  <si>
    <t>Neem voor aanpassingen van uw gegevens contact op met Dumea via info@normecdumea.com of uw contactpersoon.</t>
  </si>
  <si>
    <r>
      <rPr>
        <b/>
        <sz val="8"/>
        <color theme="1"/>
        <rFont val="Calibri"/>
        <family val="2"/>
        <scheme val="minor"/>
      </rPr>
      <t>Pakket 1 - Bodemvruchtbaarheid basis - (Grond 1B)</t>
    </r>
    <r>
      <rPr>
        <sz val="8"/>
        <color theme="1"/>
        <rFont val="Calibri"/>
        <family val="2"/>
        <scheme val="minor"/>
      </rPr>
      <t xml:space="preserve">
hoofdvoedingselementen, organische stof, C/N quoti</t>
    </r>
    <r>
      <rPr>
        <sz val="8"/>
        <color theme="1"/>
        <rFont val="Calibri"/>
        <family val="2"/>
      </rPr>
      <t>ënt, organisch C, latente zuurstofstress, spoorelementen, storende elementen zoals ijzer en aluminium, pH-KCL</t>
    </r>
  </si>
  <si>
    <r>
      <rPr>
        <b/>
        <sz val="8"/>
        <color theme="1"/>
        <rFont val="Calibri"/>
        <family val="2"/>
        <scheme val="minor"/>
      </rPr>
      <t>Pakket 2 - Bodemvruchtbaarheid uitgebreid - (Grond 2C)</t>
    </r>
    <r>
      <rPr>
        <sz val="8"/>
        <color theme="1"/>
        <rFont val="Calibri"/>
        <family val="2"/>
        <scheme val="minor"/>
      </rPr>
      <t xml:space="preserve">
hoofdvoedingselementen, organische stof, C/N quoti</t>
    </r>
    <r>
      <rPr>
        <sz val="8"/>
        <color theme="1"/>
        <rFont val="Calibri"/>
        <family val="2"/>
      </rPr>
      <t>ënt, organisch C, latente zuurstofstress, spoorelementen uitgebreider, storende elementen zoals ijzer en aluminium, pH-KCL</t>
    </r>
    <r>
      <rPr>
        <sz val="8"/>
        <color theme="1"/>
        <rFont val="Calibri"/>
        <family val="2"/>
        <scheme val="minor"/>
      </rPr>
      <t>, reserves aan mineralen, zwaren metalen, koolzure kalk, aerobe bacteri</t>
    </r>
    <r>
      <rPr>
        <sz val="8"/>
        <color theme="1"/>
        <rFont val="Calibri"/>
        <family val="2"/>
      </rPr>
      <t>ë</t>
    </r>
    <r>
      <rPr>
        <sz val="8"/>
        <color theme="1"/>
        <rFont val="Calibri"/>
        <family val="2"/>
        <scheme val="minor"/>
      </rPr>
      <t>n, anaerobe bacteri</t>
    </r>
    <r>
      <rPr>
        <sz val="8"/>
        <color theme="1"/>
        <rFont val="Calibri"/>
        <family val="2"/>
      </rPr>
      <t>ë</t>
    </r>
    <r>
      <rPr>
        <sz val="8"/>
        <color theme="1"/>
        <rFont val="Calibri"/>
        <family val="2"/>
        <scheme val="minor"/>
      </rPr>
      <t>n, sulfiet reducerende bacteri</t>
    </r>
    <r>
      <rPr>
        <sz val="8"/>
        <color theme="1"/>
        <rFont val="Calibri"/>
        <family val="2"/>
      </rPr>
      <t>ë</t>
    </r>
    <r>
      <rPr>
        <sz val="8"/>
        <color theme="1"/>
        <rFont val="Calibri"/>
        <family val="2"/>
        <scheme val="minor"/>
      </rPr>
      <t>n, gisten totaal, schimmels totaal, Actinomyceten</t>
    </r>
  </si>
  <si>
    <t>Pakket 8</t>
  </si>
  <si>
    <t>Kies als eerste het pakket d.m.v. het keuzemenu, vul de monsteromschrijving en monsternamedatum in, bij grond ook de monsterdiepte en grondsoort invullen d.m.v. het keuzemenu</t>
  </si>
  <si>
    <r>
      <rPr>
        <b/>
        <sz val="8"/>
        <color theme="1"/>
        <rFont val="Calibri"/>
        <family val="2"/>
        <scheme val="minor"/>
      </rPr>
      <t>Pakket 5 - Basis Aspergillus - (Mest 60)</t>
    </r>
    <r>
      <rPr>
        <sz val="8"/>
        <color theme="1"/>
        <rFont val="Calibri"/>
        <family val="2"/>
        <scheme val="minor"/>
      </rPr>
      <t xml:space="preserve">
Aspergillus fumigatus, Aspergillus terreus, Aspergillus niger, Aspergillus parasiticus en Aspergillus spp.</t>
    </r>
  </si>
  <si>
    <r>
      <rPr>
        <b/>
        <sz val="8"/>
        <rFont val="Calibri"/>
        <family val="2"/>
        <scheme val="minor"/>
      </rPr>
      <t>Pakket 6 - Schimmels en gisten vetering - (Mest 62)</t>
    </r>
    <r>
      <rPr>
        <sz val="8"/>
        <rFont val="Calibri"/>
        <family val="2"/>
        <scheme val="minor"/>
      </rPr>
      <t xml:space="preserve">
Aspergillus fumigatus, Aspergillus terreus, Aspergillus niger, Aspergillus parasiticus, Aspergillus spp, Penicillium spp, Penicillium roqueforti groep, Penicillium griseofulvum, Monascus ruber, fusarium spp, Philiaphora spp, Scopulariopsis spp, overige gisten en schimmels, Candida albicans, Candida krusei, candida glabrata, candida tropicalis, antimicrobi</t>
    </r>
    <r>
      <rPr>
        <sz val="8"/>
        <rFont val="Calibri"/>
        <family val="2"/>
      </rPr>
      <t>ële activiteit</t>
    </r>
    <r>
      <rPr>
        <sz val="8"/>
        <rFont val="Calibri"/>
        <family val="2"/>
        <scheme val="minor"/>
      </rPr>
      <t>, C/N quoti</t>
    </r>
    <r>
      <rPr>
        <sz val="8"/>
        <rFont val="Calibri"/>
        <family val="2"/>
      </rPr>
      <t>ënt, ammonium, droge stof, pH, vertering</t>
    </r>
  </si>
  <si>
    <r>
      <rPr>
        <b/>
        <sz val="8"/>
        <color theme="1"/>
        <rFont val="Calibri"/>
        <family val="2"/>
        <scheme val="minor"/>
      </rPr>
      <t>Pakket 7 - Basis Aspergillus in voeder - (Voeder 32)</t>
    </r>
    <r>
      <rPr>
        <sz val="8"/>
        <color theme="1"/>
        <rFont val="Calibri"/>
        <family val="2"/>
        <scheme val="minor"/>
      </rPr>
      <t xml:space="preserve">
Aspergillus fumigatus, Aspergillus terreus, Aspergillus niger, Aspergillus parasiticus en Aspergillus spp.</t>
    </r>
  </si>
  <si>
    <r>
      <rPr>
        <b/>
        <sz val="8"/>
        <color theme="1"/>
        <rFont val="Calibri"/>
        <family val="2"/>
        <scheme val="minor"/>
      </rPr>
      <t>Pakket 8 - Schimmels en gisten in voeder - (Voeder 33)</t>
    </r>
    <r>
      <rPr>
        <sz val="8"/>
        <color theme="1"/>
        <rFont val="Calibri"/>
        <family val="2"/>
        <scheme val="minor"/>
      </rPr>
      <t xml:space="preserve">
Aspergillus fumigatus, Aspergillus terreus, Aspergillus niger, Aspergillus parasiticus, Aspergillus spp, Penicillium spp, Penicillium roqueforti groep, Penicillium griseofulvum, Monascus ruber, fusarium spp, Philiaphora spp, Scopulariopsis spp, overige gisten en schimmels, Candida albicans, Candida krusei, candida glabrata, candida tropicalis.</t>
    </r>
  </si>
  <si>
    <t>contactpersoon mail</t>
  </si>
  <si>
    <r>
      <rPr>
        <b/>
        <sz val="8"/>
        <color theme="1"/>
        <rFont val="Calibri"/>
        <family val="2"/>
        <scheme val="minor"/>
      </rPr>
      <t>Pakket 3 - Bodemleven screening microfauna - (Grond 3A)</t>
    </r>
    <r>
      <rPr>
        <sz val="8"/>
        <color theme="1"/>
        <rFont val="Calibri"/>
        <family val="2"/>
        <scheme val="minor"/>
      </rPr>
      <t xml:space="preserve">
bodemleven screening micro fauna: protozoa (flagellaten, ciliaten, testacea). Amoebes, beerdiertjes, radardiertjes en aaltjes.</t>
    </r>
  </si>
  <si>
    <r>
      <t xml:space="preserve">Pakket 4 - Bodemleven screening mesofauna - (Grond 3B)                                                                                                                                                                                                                                                                                                                                                                                                                                                  </t>
    </r>
    <r>
      <rPr>
        <sz val="8"/>
        <color theme="1"/>
        <rFont val="Calibri"/>
        <family val="2"/>
        <scheme val="minor"/>
      </rPr>
      <t>bodemleven screening mesofauna: potwormen, springstaarten, mijten en overige (duizendpoten, miljoenpoten, keverlarven)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</si>
</sst>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i/>
      <sz val="10"/>
      <color theme="1"/>
      <name val="Calibri"/>
      <family val="2"/>
      <scheme val="minor"/>
    </font>
    <font>
      <b/>
      <sz val="10"/>
      <color theme="1"/>
      <name val="Calibri"/>
      <family val="2"/>
    </font>
    <font>
      <b/>
      <sz val="14"/>
      <color rgb="FFEE7203"/>
      <name val="Calibri"/>
      <family val="2"/>
      <scheme val="minor"/>
    </font>
    <font>
      <sz val="9"/>
      <name val="Calibri"/>
      <family val="2"/>
      <scheme val="minor"/>
    </font>
    <font>
      <sz val="14"/>
      <color rgb="FFEE7203"/>
      <name val="Calibri"/>
      <family val="2"/>
      <scheme val="minor"/>
    </font>
    <font>
      <sz val="10"/>
      <name val="Calibri"/>
      <family val="2"/>
      <scheme val="minor"/>
    </font>
    <font>
      <sz val="8"/>
      <color theme="1"/>
      <name val="Calibri"/>
      <family val="2"/>
      <scheme val="minor"/>
    </font>
    <font>
      <sz val="8"/>
      <color theme="1"/>
      <name val="Calibri"/>
      <family val="2"/>
    </font>
    <font>
      <b/>
      <sz val="10"/>
      <color theme="5"/>
      <name val="Calibri"/>
      <family val="2"/>
      <scheme val="minor"/>
    </font>
    <font>
      <sz val="8"/>
      <name val="Calibri"/>
      <family val="2"/>
      <scheme val="minor"/>
    </font>
    <font>
      <sz val="8"/>
      <name val="Calibri"/>
      <family val="2"/>
    </font>
    <font>
      <b/>
      <sz val="11"/>
      <color theme="1"/>
      <name val="Calibri"/>
      <family val="2"/>
      <scheme val="minor"/>
    </font>
    <font>
      <b/>
      <sz val="8"/>
      <color theme="1"/>
      <name val="Calibri"/>
      <family val="2"/>
      <scheme val="minor"/>
    </font>
    <font>
      <b/>
      <sz val="8"/>
      <name val="Calibri"/>
      <family val="2"/>
      <scheme val="minor"/>
    </font>
    <font>
      <b/>
      <sz val="10"/>
      <name val="Calibri"/>
      <family val="2"/>
      <scheme val="minor"/>
    </font>
    <font>
      <b/>
      <sz val="10"/>
      <name val="Calibri"/>
      <family val="2"/>
    </font>
  </fonts>
  <fills count="7">
    <fill>
      <patternFill patternType="none"/>
    </fill>
    <fill>
      <patternFill patternType="gray125"/>
    </fill>
    <fill>
      <patternFill patternType="solid">
        <fgColor rgb="FFEDEDED"/>
        <bgColor indexed="64"/>
      </patternFill>
    </fill>
    <fill>
      <patternFill patternType="solid">
        <fgColor rgb="FFEE7203"/>
        <bgColor indexed="64"/>
      </patternFill>
    </fill>
    <fill>
      <patternFill patternType="solid">
        <fgColor theme="0"/>
        <bgColor indexed="64"/>
      </patternFill>
    </fill>
    <fill>
      <patternFill patternType="solid">
        <fgColor theme="5"/>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1" fillId="0" borderId="0" xfId="0" applyFont="1" applyAlignment="1">
      <alignment horizontal="center"/>
    </xf>
    <xf numFmtId="0" fontId="2" fillId="0" borderId="0" xfId="0" applyFont="1" applyAlignment="1">
      <alignment horizontal="center"/>
    </xf>
    <xf numFmtId="0" fontId="1" fillId="0" borderId="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15" fillId="0" borderId="0" xfId="0" applyFont="1"/>
    <xf numFmtId="0" fontId="3" fillId="0" borderId="0" xfId="0" applyFont="1"/>
    <xf numFmtId="0" fontId="2" fillId="0" borderId="0" xfId="0" applyFont="1" applyAlignment="1">
      <alignment horizontal="left"/>
    </xf>
    <xf numFmtId="0" fontId="1" fillId="0" borderId="0" xfId="0" applyFont="1" applyAlignment="1">
      <alignment horizontal="left"/>
    </xf>
    <xf numFmtId="0" fontId="9" fillId="0" borderId="0" xfId="0" applyFont="1"/>
    <xf numFmtId="0" fontId="5" fillId="0" borderId="0" xfId="0" applyFont="1"/>
    <xf numFmtId="0" fontId="19" fillId="0" borderId="0" xfId="0" applyFont="1"/>
    <xf numFmtId="0" fontId="18" fillId="0" borderId="0" xfId="0" applyFont="1" applyAlignment="1">
      <alignment horizontal="center"/>
    </xf>
    <xf numFmtId="0" fontId="18" fillId="0" borderId="0" xfId="0" applyFont="1"/>
    <xf numFmtId="0" fontId="1" fillId="0" borderId="1" xfId="0" applyFont="1" applyBorder="1" applyAlignment="1">
      <alignment horizontal="center" vertical="center"/>
    </xf>
    <xf numFmtId="0" fontId="1" fillId="6"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4" xfId="0" applyFont="1" applyBorder="1" applyAlignment="1">
      <alignment horizontal="center" vertical="center"/>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12" fillId="4" borderId="1" xfId="0" applyFont="1" applyFill="1" applyBorder="1" applyAlignment="1">
      <alignment horizontal="center" vertical="center"/>
    </xf>
    <xf numFmtId="0" fontId="4" fillId="0" borderId="1" xfId="0" applyFont="1" applyBorder="1" applyAlignment="1">
      <alignment horizontal="center" vertical="center"/>
    </xf>
    <xf numFmtId="0" fontId="16" fillId="4" borderId="2" xfId="0" applyFont="1" applyFill="1" applyBorder="1" applyAlignment="1">
      <alignment horizontal="left" vertical="center" wrapText="1"/>
    </xf>
    <xf numFmtId="0" fontId="3" fillId="5"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5" xfId="0" applyFont="1" applyBorder="1" applyAlignment="1">
      <alignment horizontal="center" vertical="center"/>
    </xf>
    <xf numFmtId="0" fontId="3" fillId="3" borderId="1" xfId="0" applyFont="1" applyFill="1" applyBorder="1" applyAlignment="1">
      <alignment horizontal="center" vertic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cellXfs>
  <cellStyles count="1">
    <cellStyle name="Standaard" xfId="0" builtinId="0"/>
  </cellStyles>
  <dxfs count="2">
    <dxf>
      <fill>
        <patternFill>
          <bgColor theme="0"/>
        </patternFill>
      </fill>
    </dxf>
    <dxf>
      <fill>
        <patternFill>
          <bgColor theme="0"/>
        </patternFill>
      </fill>
    </dxf>
  </dxfs>
  <tableStyles count="0" defaultTableStyle="TableStyleMedium2" defaultPivotStyle="PivotStyleLight16"/>
  <colors>
    <mruColors>
      <color rgb="FFEE7203"/>
      <color rgb="FF57575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38101</xdr:rowOff>
    </xdr:from>
    <xdr:to>
      <xdr:col>6</xdr:col>
      <xdr:colOff>104776</xdr:colOff>
      <xdr:row>0</xdr:row>
      <xdr:rowOff>648245</xdr:rowOff>
    </xdr:to>
    <xdr:pic>
      <xdr:nvPicPr>
        <xdr:cNvPr id="4" name="Picture 3">
          <a:extLst>
            <a:ext uri="{FF2B5EF4-FFF2-40B4-BE49-F238E27FC236}">
              <a16:creationId xmlns:a16="http://schemas.microsoft.com/office/drawing/2014/main" id="{0778A72C-BC46-9C47-51FA-1DD2E4DF6A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38101"/>
          <a:ext cx="2247900" cy="6101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6"/>
  <sheetViews>
    <sheetView tabSelected="1" view="pageLayout" topLeftCell="A19" zoomScaleNormal="100" workbookViewId="0">
      <selection activeCell="A8" sqref="A8:Y8"/>
    </sheetView>
  </sheetViews>
  <sheetFormatPr defaultColWidth="0" defaultRowHeight="13.8" zeroHeight="1" x14ac:dyDescent="0.3"/>
  <cols>
    <col min="1" max="25" width="5.44140625" style="1" customWidth="1"/>
    <col min="26" max="26" width="0.33203125" style="1" customWidth="1"/>
    <col min="27" max="27" width="14.109375" style="1" hidden="1"/>
    <col min="28" max="28" width="13.109375" style="1" hidden="1"/>
    <col min="29" max="29" width="5.44140625" style="1" hidden="1"/>
    <col min="30" max="30" width="29.44140625" style="1" hidden="1"/>
    <col min="31" max="16382" width="8.88671875" style="1" hidden="1"/>
    <col min="16383" max="16383" width="2.109375" style="1" hidden="1"/>
    <col min="16384" max="16384" width="4.5546875" style="1" hidden="1"/>
  </cols>
  <sheetData>
    <row r="1" spans="1:40" ht="55.2" customHeight="1" x14ac:dyDescent="0.3">
      <c r="A1" s="41"/>
      <c r="B1" s="42"/>
      <c r="C1" s="42"/>
      <c r="D1" s="42"/>
      <c r="E1" s="43" t="s">
        <v>0</v>
      </c>
      <c r="F1" s="44"/>
      <c r="G1" s="44"/>
      <c r="H1" s="44"/>
      <c r="I1" s="44"/>
      <c r="J1" s="44"/>
      <c r="K1" s="44"/>
      <c r="L1" s="44"/>
      <c r="M1" s="44"/>
      <c r="N1" s="44"/>
      <c r="O1" s="44"/>
      <c r="P1" s="44"/>
      <c r="Q1" s="44"/>
      <c r="R1" s="44"/>
      <c r="S1" s="44"/>
      <c r="T1" s="44"/>
      <c r="U1" s="44"/>
      <c r="V1" s="37" t="s">
        <v>11</v>
      </c>
      <c r="W1" s="38"/>
      <c r="X1" s="38"/>
      <c r="Y1" s="38"/>
    </row>
    <row r="2" spans="1:40" ht="12.75" customHeight="1" x14ac:dyDescent="0.3">
      <c r="A2" s="40" t="s">
        <v>1</v>
      </c>
      <c r="B2" s="40"/>
      <c r="C2" s="40"/>
      <c r="D2" s="40"/>
      <c r="E2" s="40"/>
      <c r="F2" s="40"/>
      <c r="G2" s="40"/>
      <c r="H2" s="40"/>
      <c r="I2" s="40"/>
      <c r="J2" s="40"/>
      <c r="K2" s="40"/>
      <c r="L2" s="40"/>
      <c r="M2" s="40"/>
      <c r="N2" s="40"/>
      <c r="O2" s="40"/>
      <c r="P2" s="40"/>
      <c r="Q2" s="40"/>
      <c r="R2" s="40"/>
      <c r="S2" s="40"/>
      <c r="T2" s="40"/>
      <c r="U2" s="40"/>
      <c r="V2" s="40"/>
      <c r="W2" s="40"/>
      <c r="X2" s="40"/>
      <c r="Y2" s="40"/>
      <c r="AA2" s="15" t="s">
        <v>72</v>
      </c>
      <c r="AB2" s="16"/>
      <c r="AC2" s="9"/>
      <c r="AD2" s="9"/>
      <c r="AE2" s="9"/>
      <c r="AF2" s="9"/>
      <c r="AG2" s="9"/>
      <c r="AH2" s="9"/>
      <c r="AI2" s="9"/>
      <c r="AJ2" s="9"/>
      <c r="AK2" s="9"/>
      <c r="AL2" s="9"/>
      <c r="AM2" s="9"/>
      <c r="AN2" s="9"/>
    </row>
    <row r="3" spans="1:40" ht="12" customHeight="1" x14ac:dyDescent="0.3">
      <c r="A3" s="45" t="s">
        <v>3</v>
      </c>
      <c r="B3" s="45"/>
      <c r="C3" s="45"/>
      <c r="D3" s="17"/>
      <c r="E3" s="17"/>
      <c r="F3" s="17"/>
      <c r="G3" s="5" t="s">
        <v>2</v>
      </c>
      <c r="H3" s="5"/>
      <c r="I3" s="17"/>
      <c r="J3" s="17"/>
      <c r="K3" s="17"/>
      <c r="L3" s="17"/>
      <c r="M3" s="17"/>
      <c r="N3" s="17"/>
      <c r="O3" s="17" t="s">
        <v>83</v>
      </c>
      <c r="P3" s="17"/>
      <c r="Q3" s="17"/>
      <c r="R3" s="17"/>
      <c r="S3" s="17"/>
      <c r="T3" s="17"/>
      <c r="U3" s="17"/>
      <c r="V3" s="17"/>
      <c r="W3" s="17"/>
      <c r="X3" s="17"/>
      <c r="Y3" s="17"/>
      <c r="AA3" s="14" t="str">
        <f ca="1">IF(AND(AA24 &gt; 0,AB24 = 0),"Chemie","")</f>
        <v/>
      </c>
      <c r="AB3" s="14"/>
      <c r="AC3" s="13"/>
      <c r="AD3" s="13"/>
      <c r="AE3" s="10"/>
      <c r="AF3" s="10"/>
      <c r="AG3" s="10"/>
      <c r="AH3" s="10"/>
      <c r="AI3" s="10"/>
      <c r="AJ3" s="10"/>
      <c r="AK3" s="10"/>
      <c r="AL3" s="10"/>
      <c r="AM3" s="10"/>
      <c r="AN3" s="10"/>
    </row>
    <row r="4" spans="1:40" ht="12" customHeight="1" x14ac:dyDescent="0.3">
      <c r="A4" s="33" t="s">
        <v>74</v>
      </c>
      <c r="B4" s="33"/>
      <c r="C4" s="33"/>
      <c r="D4" s="33"/>
      <c r="E4" s="33"/>
      <c r="F4" s="33"/>
      <c r="G4" s="33"/>
      <c r="H4" s="33"/>
      <c r="I4" s="33"/>
      <c r="J4" s="33"/>
      <c r="K4" s="33"/>
      <c r="L4" s="33"/>
      <c r="M4" s="33"/>
      <c r="N4" s="33"/>
      <c r="O4" s="33"/>
      <c r="P4" s="33"/>
      <c r="Q4" s="33"/>
      <c r="R4" s="33"/>
      <c r="S4" s="33"/>
      <c r="T4" s="33"/>
      <c r="U4" s="33"/>
      <c r="V4" s="33"/>
      <c r="W4" s="33"/>
      <c r="X4" s="33"/>
      <c r="Y4" s="33"/>
      <c r="AA4" s="14" t="str">
        <f ca="1">IF(AND(AA24 = 0,AB24 &gt; 0),"Micro","")</f>
        <v/>
      </c>
      <c r="AB4" s="12"/>
      <c r="AC4" s="12"/>
      <c r="AD4" s="12"/>
      <c r="AE4" s="11"/>
      <c r="AF4" s="11"/>
      <c r="AG4" s="11"/>
      <c r="AH4" s="11"/>
      <c r="AI4" s="11"/>
      <c r="AJ4" s="11"/>
      <c r="AK4" s="11"/>
      <c r="AL4" s="11"/>
      <c r="AM4" s="11"/>
      <c r="AN4" s="11"/>
    </row>
    <row r="5" spans="1:40" ht="12.75" customHeight="1" x14ac:dyDescent="0.3">
      <c r="A5" s="36" t="s">
        <v>21</v>
      </c>
      <c r="B5" s="36"/>
      <c r="C5" s="36"/>
      <c r="D5" s="36"/>
      <c r="E5" s="36"/>
      <c r="F5" s="36"/>
      <c r="G5" s="36"/>
      <c r="H5" s="36"/>
      <c r="I5" s="36"/>
      <c r="J5" s="36"/>
      <c r="K5" s="36"/>
      <c r="L5" s="36"/>
      <c r="M5" s="36"/>
      <c r="N5" s="36"/>
      <c r="O5" s="36"/>
      <c r="P5" s="36"/>
      <c r="Q5" s="36"/>
      <c r="R5" s="36"/>
      <c r="S5" s="36"/>
      <c r="T5" s="36"/>
      <c r="U5" s="36"/>
      <c r="V5" s="36"/>
      <c r="W5" s="36"/>
      <c r="X5" s="36"/>
      <c r="Y5" s="36"/>
      <c r="AA5" s="14" t="str">
        <f ca="1">IF(AND(AA24 &gt; 0,AB24 &gt;  0),"Chemie &amp; Micro","")</f>
        <v/>
      </c>
      <c r="AB5" s="12"/>
      <c r="AC5" s="12"/>
      <c r="AD5" s="12"/>
      <c r="AE5" s="11"/>
      <c r="AF5" s="11"/>
      <c r="AG5" s="11"/>
      <c r="AH5" s="11"/>
      <c r="AI5" s="11"/>
      <c r="AJ5" s="11"/>
      <c r="AK5" s="11"/>
      <c r="AL5" s="11"/>
      <c r="AM5" s="11"/>
      <c r="AN5" s="11"/>
    </row>
    <row r="6" spans="1:40" ht="21.75" customHeight="1" x14ac:dyDescent="0.3">
      <c r="A6" s="24" t="s">
        <v>75</v>
      </c>
      <c r="B6" s="25"/>
      <c r="C6" s="25"/>
      <c r="D6" s="25"/>
      <c r="E6" s="25"/>
      <c r="F6" s="25"/>
      <c r="G6" s="25"/>
      <c r="H6" s="25"/>
      <c r="I6" s="25"/>
      <c r="J6" s="25"/>
      <c r="K6" s="25"/>
      <c r="L6" s="25"/>
      <c r="M6" s="25"/>
      <c r="N6" s="25"/>
      <c r="O6" s="25"/>
      <c r="P6" s="25"/>
      <c r="Q6" s="25"/>
      <c r="R6" s="25"/>
      <c r="S6" s="25"/>
      <c r="T6" s="25"/>
      <c r="U6" s="25"/>
      <c r="V6" s="25"/>
      <c r="W6" s="25"/>
      <c r="X6" s="25"/>
      <c r="Y6" s="26"/>
      <c r="AA6" s="12"/>
      <c r="AB6" s="12"/>
      <c r="AC6" s="12"/>
      <c r="AD6" s="12"/>
      <c r="AE6" s="11"/>
      <c r="AF6" s="11"/>
      <c r="AG6" s="11"/>
      <c r="AH6" s="11"/>
      <c r="AI6" s="11"/>
      <c r="AJ6" s="11"/>
      <c r="AK6" s="11"/>
      <c r="AL6" s="11"/>
      <c r="AM6" s="11"/>
      <c r="AN6" s="11"/>
    </row>
    <row r="7" spans="1:40" ht="34.5" customHeight="1" x14ac:dyDescent="0.3">
      <c r="A7" s="24" t="s">
        <v>76</v>
      </c>
      <c r="B7" s="25"/>
      <c r="C7" s="25"/>
      <c r="D7" s="25"/>
      <c r="E7" s="25"/>
      <c r="F7" s="25"/>
      <c r="G7" s="25"/>
      <c r="H7" s="25"/>
      <c r="I7" s="25"/>
      <c r="J7" s="25"/>
      <c r="K7" s="25"/>
      <c r="L7" s="25"/>
      <c r="M7" s="25"/>
      <c r="N7" s="25"/>
      <c r="O7" s="25"/>
      <c r="P7" s="25"/>
      <c r="Q7" s="25"/>
      <c r="R7" s="25"/>
      <c r="S7" s="25"/>
      <c r="T7" s="25"/>
      <c r="U7" s="25"/>
      <c r="V7" s="25"/>
      <c r="W7" s="25"/>
      <c r="X7" s="25"/>
      <c r="Y7" s="26"/>
      <c r="AA7" s="12"/>
      <c r="AB7" s="12"/>
      <c r="AC7" s="12"/>
      <c r="AD7" s="12"/>
      <c r="AE7" s="11"/>
      <c r="AF7" s="11"/>
      <c r="AG7" s="11"/>
      <c r="AH7" s="11"/>
      <c r="AI7" s="11"/>
      <c r="AJ7" s="11"/>
      <c r="AK7" s="11"/>
      <c r="AL7" s="11"/>
      <c r="AM7" s="11"/>
      <c r="AN7" s="11"/>
    </row>
    <row r="8" spans="1:40" ht="21" customHeight="1" x14ac:dyDescent="0.3">
      <c r="A8" s="24" t="s">
        <v>84</v>
      </c>
      <c r="B8" s="25"/>
      <c r="C8" s="25"/>
      <c r="D8" s="25"/>
      <c r="E8" s="25"/>
      <c r="F8" s="25"/>
      <c r="G8" s="25"/>
      <c r="H8" s="25"/>
      <c r="I8" s="25"/>
      <c r="J8" s="25"/>
      <c r="K8" s="25"/>
      <c r="L8" s="25"/>
      <c r="M8" s="25"/>
      <c r="N8" s="25"/>
      <c r="O8" s="25"/>
      <c r="P8" s="25"/>
      <c r="Q8" s="25"/>
      <c r="R8" s="25"/>
      <c r="S8" s="25"/>
      <c r="T8" s="25"/>
      <c r="U8" s="25"/>
      <c r="V8" s="25"/>
      <c r="W8" s="25"/>
      <c r="X8" s="25"/>
      <c r="Y8" s="26"/>
      <c r="AA8" s="12"/>
      <c r="AB8" s="12"/>
      <c r="AC8" s="12"/>
      <c r="AD8" s="12"/>
      <c r="AE8" s="11"/>
      <c r="AF8" s="11"/>
      <c r="AG8" s="11"/>
      <c r="AH8" s="11"/>
      <c r="AI8" s="11"/>
      <c r="AJ8" s="11"/>
      <c r="AK8" s="11"/>
      <c r="AL8" s="11"/>
      <c r="AM8" s="11"/>
      <c r="AN8" s="11"/>
    </row>
    <row r="9" spans="1:40" ht="23.25" customHeight="1" x14ac:dyDescent="0.3">
      <c r="A9" s="35" t="s">
        <v>85</v>
      </c>
      <c r="B9" s="25"/>
      <c r="C9" s="25"/>
      <c r="D9" s="25"/>
      <c r="E9" s="25"/>
      <c r="F9" s="25"/>
      <c r="G9" s="25"/>
      <c r="H9" s="25"/>
      <c r="I9" s="25"/>
      <c r="J9" s="25"/>
      <c r="K9" s="25"/>
      <c r="L9" s="25"/>
      <c r="M9" s="25"/>
      <c r="N9" s="25"/>
      <c r="O9" s="25"/>
      <c r="P9" s="25"/>
      <c r="Q9" s="25"/>
      <c r="R9" s="25"/>
      <c r="S9" s="25"/>
      <c r="T9" s="25"/>
      <c r="U9" s="25"/>
      <c r="V9" s="25"/>
      <c r="W9" s="25"/>
      <c r="X9" s="25"/>
      <c r="Y9" s="26"/>
      <c r="AA9" s="12"/>
      <c r="AB9" s="12"/>
      <c r="AC9" s="12"/>
      <c r="AD9" s="12"/>
      <c r="AE9" s="11"/>
      <c r="AF9" s="11"/>
      <c r="AG9" s="11"/>
      <c r="AH9" s="11"/>
      <c r="AI9" s="11"/>
      <c r="AJ9" s="11"/>
      <c r="AK9" s="11"/>
      <c r="AL9" s="11"/>
      <c r="AM9" s="11"/>
      <c r="AN9" s="11"/>
    </row>
    <row r="10" spans="1:40" ht="24.75" customHeight="1" x14ac:dyDescent="0.3">
      <c r="A10" s="24" t="s">
        <v>79</v>
      </c>
      <c r="B10" s="25"/>
      <c r="C10" s="25"/>
      <c r="D10" s="25"/>
      <c r="E10" s="25"/>
      <c r="F10" s="25"/>
      <c r="G10" s="25"/>
      <c r="H10" s="25"/>
      <c r="I10" s="25"/>
      <c r="J10" s="25"/>
      <c r="K10" s="25"/>
      <c r="L10" s="25"/>
      <c r="M10" s="25"/>
      <c r="N10" s="25"/>
      <c r="O10" s="25"/>
      <c r="P10" s="25"/>
      <c r="Q10" s="25"/>
      <c r="R10" s="25"/>
      <c r="S10" s="25"/>
      <c r="T10" s="25"/>
      <c r="U10" s="25"/>
      <c r="V10" s="25"/>
      <c r="W10" s="25"/>
      <c r="X10" s="25"/>
      <c r="Y10" s="26"/>
      <c r="AA10" s="12"/>
      <c r="AB10" s="12"/>
      <c r="AC10" s="12"/>
      <c r="AD10" s="12"/>
      <c r="AE10" s="11"/>
      <c r="AF10" s="11"/>
      <c r="AG10" s="11"/>
      <c r="AH10" s="11"/>
      <c r="AI10" s="11"/>
      <c r="AJ10" s="11"/>
      <c r="AK10" s="11"/>
      <c r="AL10" s="11"/>
      <c r="AM10" s="11"/>
      <c r="AN10" s="11"/>
    </row>
    <row r="11" spans="1:40" ht="39" customHeight="1" x14ac:dyDescent="0.3">
      <c r="A11" s="27" t="s">
        <v>80</v>
      </c>
      <c r="B11" s="28"/>
      <c r="C11" s="28"/>
      <c r="D11" s="28"/>
      <c r="E11" s="28"/>
      <c r="F11" s="28"/>
      <c r="G11" s="28"/>
      <c r="H11" s="28"/>
      <c r="I11" s="28"/>
      <c r="J11" s="28"/>
      <c r="K11" s="28"/>
      <c r="L11" s="28"/>
      <c r="M11" s="28"/>
      <c r="N11" s="28"/>
      <c r="O11" s="28"/>
      <c r="P11" s="28"/>
      <c r="Q11" s="28"/>
      <c r="R11" s="28"/>
      <c r="S11" s="28"/>
      <c r="T11" s="28"/>
      <c r="U11" s="28"/>
      <c r="V11" s="28"/>
      <c r="W11" s="28"/>
      <c r="X11" s="28"/>
      <c r="Y11" s="29"/>
      <c r="AA11" s="12"/>
      <c r="AB11" s="12"/>
      <c r="AC11" s="12"/>
      <c r="AD11" s="12"/>
      <c r="AE11" s="11"/>
      <c r="AF11" s="11"/>
      <c r="AG11" s="11"/>
      <c r="AH11" s="11"/>
      <c r="AI11" s="11"/>
      <c r="AJ11" s="11"/>
      <c r="AK11" s="11"/>
      <c r="AL11" s="11"/>
      <c r="AM11" s="11"/>
      <c r="AN11" s="11"/>
    </row>
    <row r="12" spans="1:40" ht="21.75" customHeight="1" x14ac:dyDescent="0.3">
      <c r="A12" s="24" t="s">
        <v>81</v>
      </c>
      <c r="B12" s="25"/>
      <c r="C12" s="25"/>
      <c r="D12" s="25"/>
      <c r="E12" s="25"/>
      <c r="F12" s="25"/>
      <c r="G12" s="25"/>
      <c r="H12" s="25"/>
      <c r="I12" s="25"/>
      <c r="J12" s="25"/>
      <c r="K12" s="25"/>
      <c r="L12" s="25"/>
      <c r="M12" s="25"/>
      <c r="N12" s="25"/>
      <c r="O12" s="25"/>
      <c r="P12" s="25"/>
      <c r="Q12" s="25"/>
      <c r="R12" s="25"/>
      <c r="S12" s="25"/>
      <c r="T12" s="25"/>
      <c r="U12" s="25"/>
      <c r="V12" s="25"/>
      <c r="W12" s="25"/>
      <c r="X12" s="25"/>
      <c r="Y12" s="26"/>
    </row>
    <row r="13" spans="1:40" ht="34.5" customHeight="1" x14ac:dyDescent="0.3">
      <c r="A13" s="24" t="s">
        <v>82</v>
      </c>
      <c r="B13" s="25"/>
      <c r="C13" s="25"/>
      <c r="D13" s="25"/>
      <c r="E13" s="25"/>
      <c r="F13" s="25"/>
      <c r="G13" s="25"/>
      <c r="H13" s="25"/>
      <c r="I13" s="25"/>
      <c r="J13" s="25"/>
      <c r="K13" s="25"/>
      <c r="L13" s="25"/>
      <c r="M13" s="25"/>
      <c r="N13" s="25"/>
      <c r="O13" s="25"/>
      <c r="P13" s="25"/>
      <c r="Q13" s="25"/>
      <c r="R13" s="25"/>
      <c r="S13" s="25"/>
      <c r="T13" s="25"/>
      <c r="U13" s="25"/>
      <c r="V13" s="25"/>
      <c r="W13" s="25"/>
      <c r="X13" s="25"/>
      <c r="Y13" s="26"/>
    </row>
    <row r="14" spans="1:40" ht="12" customHeight="1" x14ac:dyDescent="0.3">
      <c r="A14" s="33" t="s">
        <v>73</v>
      </c>
      <c r="B14" s="33"/>
      <c r="C14" s="33"/>
      <c r="D14" s="33"/>
      <c r="E14" s="33"/>
      <c r="F14" s="33"/>
      <c r="G14" s="33"/>
      <c r="H14" s="33"/>
      <c r="I14" s="33"/>
      <c r="J14" s="33"/>
      <c r="K14" s="33"/>
      <c r="L14" s="33"/>
      <c r="M14" s="33"/>
      <c r="N14" s="33"/>
      <c r="O14" s="33"/>
      <c r="P14" s="33"/>
      <c r="Q14" s="33"/>
      <c r="R14" s="33"/>
      <c r="S14" s="33"/>
      <c r="T14" s="33"/>
      <c r="U14" s="33"/>
      <c r="V14" s="33"/>
      <c r="W14" s="33"/>
      <c r="X14" s="33"/>
      <c r="Y14" s="33"/>
    </row>
    <row r="15" spans="1:40" ht="12.75" customHeight="1" x14ac:dyDescent="0.3">
      <c r="A15" s="40" t="s">
        <v>12</v>
      </c>
      <c r="B15" s="40"/>
      <c r="C15" s="40"/>
      <c r="D15" s="40"/>
      <c r="E15" s="40"/>
      <c r="F15" s="40"/>
      <c r="G15" s="40"/>
      <c r="H15" s="40"/>
      <c r="I15" s="40"/>
      <c r="J15" s="40"/>
      <c r="K15" s="40"/>
      <c r="L15" s="40"/>
      <c r="M15" s="40"/>
      <c r="N15" s="40"/>
      <c r="O15" s="40"/>
      <c r="P15" s="40"/>
      <c r="Q15" s="40"/>
      <c r="R15" s="40"/>
      <c r="S15" s="40"/>
      <c r="T15" s="40"/>
      <c r="U15" s="40"/>
      <c r="V15" s="40"/>
      <c r="W15" s="40"/>
      <c r="X15" s="40"/>
      <c r="Y15" s="40"/>
      <c r="Z15" s="2"/>
      <c r="AA15" s="2"/>
      <c r="AB15" s="2"/>
      <c r="AC15" s="2"/>
      <c r="AD15" s="2"/>
      <c r="AE15" s="2"/>
      <c r="AF15" s="2"/>
      <c r="AG15" s="2"/>
      <c r="AH15" s="2"/>
      <c r="AI15" s="2"/>
    </row>
    <row r="16" spans="1:40" ht="15" customHeight="1" x14ac:dyDescent="0.3">
      <c r="A16" s="7" t="s">
        <v>22</v>
      </c>
      <c r="B16" s="6" t="s">
        <v>23</v>
      </c>
      <c r="C16" s="6"/>
      <c r="D16" s="30" t="s">
        <v>34</v>
      </c>
      <c r="E16" s="31"/>
      <c r="F16" s="30" t="s">
        <v>35</v>
      </c>
      <c r="G16" s="32"/>
      <c r="H16" s="32"/>
      <c r="I16" s="31"/>
      <c r="J16" s="30" t="s">
        <v>25</v>
      </c>
      <c r="K16" s="32"/>
      <c r="L16" s="32"/>
      <c r="M16" s="32"/>
      <c r="N16" s="32"/>
      <c r="O16" s="32"/>
      <c r="P16" s="34" t="s">
        <v>13</v>
      </c>
      <c r="Q16" s="34"/>
      <c r="R16" s="34"/>
      <c r="S16" s="17" t="s">
        <v>27</v>
      </c>
      <c r="T16" s="17"/>
      <c r="U16" s="17"/>
      <c r="V16" s="17" t="s">
        <v>26</v>
      </c>
      <c r="W16" s="17"/>
      <c r="X16" s="17"/>
      <c r="Y16" s="17"/>
      <c r="AA16" s="4" t="s">
        <v>43</v>
      </c>
      <c r="AB16" s="4" t="s">
        <v>44</v>
      </c>
    </row>
    <row r="17" spans="1:28" ht="12" customHeight="1" x14ac:dyDescent="0.3">
      <c r="A17" s="5">
        <v>1</v>
      </c>
      <c r="B17" s="19"/>
      <c r="C17" s="23"/>
      <c r="D17" s="21" t="str">
        <f t="shared" ref="D17:D21" ca="1" si="0">IFERROR(INDEX(INDIRECT(SUBSTITUTE(B17," ", "_")),2),"")</f>
        <v/>
      </c>
      <c r="E17" s="22"/>
      <c r="F17" s="21" t="str">
        <f t="shared" ref="F17:F21" ca="1" si="1">IFERROR(INDEX(INDIRECT(SUBSTITUTE(B17," ", "_")),3),"")</f>
        <v/>
      </c>
      <c r="G17" s="22"/>
      <c r="H17" s="19"/>
      <c r="I17" s="20"/>
      <c r="J17" s="20"/>
      <c r="K17" s="20"/>
      <c r="L17" s="20"/>
      <c r="M17" s="20"/>
      <c r="N17" s="20"/>
      <c r="O17" s="20"/>
      <c r="P17" s="17"/>
      <c r="Q17" s="17"/>
      <c r="R17" s="17"/>
      <c r="S17" s="18"/>
      <c r="T17" s="18"/>
      <c r="U17" s="18"/>
      <c r="V17" s="18"/>
      <c r="W17" s="18"/>
      <c r="X17" s="18"/>
      <c r="Y17" s="18"/>
      <c r="AA17" s="3" t="str">
        <f ca="1">IFERROR(INDEX(INDIRECT(SUBSTITUTE(B17," ", "_")),4),"")</f>
        <v/>
      </c>
      <c r="AB17" s="3" t="str">
        <f ca="1">IFERROR(INDEX(INDIRECT(SUBSTITUTE(B17," ", "_")),5),"")</f>
        <v/>
      </c>
    </row>
    <row r="18" spans="1:28" ht="12" customHeight="1" x14ac:dyDescent="0.3">
      <c r="A18" s="5">
        <v>2</v>
      </c>
      <c r="B18" s="19"/>
      <c r="C18" s="23"/>
      <c r="D18" s="21" t="str">
        <f t="shared" ca="1" si="0"/>
        <v/>
      </c>
      <c r="E18" s="22"/>
      <c r="F18" s="21" t="str">
        <f t="shared" ca="1" si="1"/>
        <v/>
      </c>
      <c r="G18" s="22"/>
      <c r="H18" s="19"/>
      <c r="I18" s="20"/>
      <c r="J18" s="20"/>
      <c r="K18" s="20"/>
      <c r="L18" s="20"/>
      <c r="M18" s="20"/>
      <c r="N18" s="20"/>
      <c r="O18" s="20"/>
      <c r="P18" s="17"/>
      <c r="Q18" s="17"/>
      <c r="R18" s="17"/>
      <c r="S18" s="18"/>
      <c r="T18" s="18"/>
      <c r="U18" s="18"/>
      <c r="V18" s="18"/>
      <c r="W18" s="18"/>
      <c r="X18" s="18"/>
      <c r="Y18" s="18"/>
      <c r="AA18" s="3" t="str">
        <f t="shared" ref="AA18:AA22" ca="1" si="2">IFERROR(INDEX(INDIRECT(SUBSTITUTE(B18," ", "_")),4),"")</f>
        <v/>
      </c>
      <c r="AB18" s="3" t="str">
        <f t="shared" ref="AB18:AB22" ca="1" si="3">IFERROR(INDEX(INDIRECT(SUBSTITUTE(B18," ", "_")),5),"")</f>
        <v/>
      </c>
    </row>
    <row r="19" spans="1:28" ht="12" customHeight="1" x14ac:dyDescent="0.3">
      <c r="A19" s="5">
        <v>3</v>
      </c>
      <c r="B19" s="19"/>
      <c r="C19" s="23"/>
      <c r="D19" s="21" t="str">
        <f t="shared" ca="1" si="0"/>
        <v/>
      </c>
      <c r="E19" s="22"/>
      <c r="F19" s="21" t="str">
        <f t="shared" ca="1" si="1"/>
        <v/>
      </c>
      <c r="G19" s="22"/>
      <c r="H19" s="19"/>
      <c r="I19" s="20"/>
      <c r="J19" s="20"/>
      <c r="K19" s="20"/>
      <c r="L19" s="20"/>
      <c r="M19" s="20"/>
      <c r="N19" s="20"/>
      <c r="O19" s="20"/>
      <c r="P19" s="17"/>
      <c r="Q19" s="17"/>
      <c r="R19" s="17"/>
      <c r="S19" s="18"/>
      <c r="T19" s="18"/>
      <c r="U19" s="18"/>
      <c r="V19" s="18"/>
      <c r="W19" s="18"/>
      <c r="X19" s="18"/>
      <c r="Y19" s="18"/>
      <c r="AA19" s="3" t="str">
        <f t="shared" ca="1" si="2"/>
        <v/>
      </c>
      <c r="AB19" s="3" t="str">
        <f t="shared" ca="1" si="3"/>
        <v/>
      </c>
    </row>
    <row r="20" spans="1:28" ht="12" customHeight="1" x14ac:dyDescent="0.3">
      <c r="A20" s="5">
        <v>4</v>
      </c>
      <c r="B20" s="19"/>
      <c r="C20" s="23"/>
      <c r="D20" s="21" t="str">
        <f t="shared" ca="1" si="0"/>
        <v/>
      </c>
      <c r="E20" s="22"/>
      <c r="F20" s="21" t="str">
        <f t="shared" ca="1" si="1"/>
        <v/>
      </c>
      <c r="G20" s="22"/>
      <c r="H20" s="19"/>
      <c r="I20" s="20"/>
      <c r="J20" s="20"/>
      <c r="K20" s="20"/>
      <c r="L20" s="20"/>
      <c r="M20" s="20"/>
      <c r="N20" s="20"/>
      <c r="O20" s="20"/>
      <c r="P20" s="17"/>
      <c r="Q20" s="17"/>
      <c r="R20" s="17"/>
      <c r="S20" s="18"/>
      <c r="T20" s="18"/>
      <c r="U20" s="18"/>
      <c r="V20" s="18"/>
      <c r="W20" s="18"/>
      <c r="X20" s="18"/>
      <c r="Y20" s="18"/>
      <c r="AA20" s="3" t="str">
        <f t="shared" ca="1" si="2"/>
        <v/>
      </c>
      <c r="AB20" s="3" t="str">
        <f t="shared" ca="1" si="3"/>
        <v/>
      </c>
    </row>
    <row r="21" spans="1:28" ht="12" customHeight="1" x14ac:dyDescent="0.3">
      <c r="A21" s="5">
        <v>5</v>
      </c>
      <c r="B21" s="19"/>
      <c r="C21" s="23"/>
      <c r="D21" s="21" t="str">
        <f t="shared" ca="1" si="0"/>
        <v/>
      </c>
      <c r="E21" s="22"/>
      <c r="F21" s="21" t="str">
        <f t="shared" ca="1" si="1"/>
        <v/>
      </c>
      <c r="G21" s="22"/>
      <c r="H21" s="19"/>
      <c r="I21" s="20"/>
      <c r="J21" s="20"/>
      <c r="K21" s="20"/>
      <c r="L21" s="20"/>
      <c r="M21" s="20"/>
      <c r="N21" s="20"/>
      <c r="O21" s="20"/>
      <c r="P21" s="17"/>
      <c r="Q21" s="17"/>
      <c r="R21" s="17"/>
      <c r="S21" s="18"/>
      <c r="T21" s="18"/>
      <c r="U21" s="18"/>
      <c r="V21" s="18"/>
      <c r="W21" s="18"/>
      <c r="X21" s="18"/>
      <c r="Y21" s="18"/>
      <c r="AA21" s="3" t="str">
        <f t="shared" ca="1" si="2"/>
        <v/>
      </c>
      <c r="AB21" s="3" t="str">
        <f t="shared" ca="1" si="3"/>
        <v/>
      </c>
    </row>
    <row r="22" spans="1:28" ht="12" customHeight="1" x14ac:dyDescent="0.3">
      <c r="A22" s="5">
        <v>6</v>
      </c>
      <c r="B22" s="19"/>
      <c r="C22" s="23"/>
      <c r="D22" s="21" t="str">
        <f t="shared" ref="D22" ca="1" si="4">IFERROR(INDEX(INDIRECT(SUBSTITUTE(B22," ", "_")),2),"")</f>
        <v/>
      </c>
      <c r="E22" s="22"/>
      <c r="F22" s="21" t="str">
        <f t="shared" ref="F22" ca="1" si="5">IFERROR(INDEX(INDIRECT(SUBSTITUTE(B22," ", "_")),3),"")</f>
        <v/>
      </c>
      <c r="G22" s="22"/>
      <c r="H22" s="19"/>
      <c r="I22" s="20"/>
      <c r="J22" s="20"/>
      <c r="K22" s="20"/>
      <c r="L22" s="20"/>
      <c r="M22" s="20"/>
      <c r="N22" s="20"/>
      <c r="O22" s="20"/>
      <c r="P22" s="17"/>
      <c r="Q22" s="17"/>
      <c r="R22" s="17"/>
      <c r="S22" s="18"/>
      <c r="T22" s="18"/>
      <c r="U22" s="18"/>
      <c r="V22" s="18"/>
      <c r="W22" s="18"/>
      <c r="X22" s="18"/>
      <c r="Y22" s="18"/>
      <c r="AA22" s="3" t="str">
        <f t="shared" ca="1" si="2"/>
        <v/>
      </c>
      <c r="AB22" s="3" t="str">
        <f t="shared" ca="1" si="3"/>
        <v/>
      </c>
    </row>
    <row r="23" spans="1:28" ht="12" customHeight="1" x14ac:dyDescent="0.3">
      <c r="A23" s="33" t="s">
        <v>78</v>
      </c>
      <c r="B23" s="33"/>
      <c r="C23" s="33"/>
      <c r="D23" s="33"/>
      <c r="E23" s="33"/>
      <c r="F23" s="33"/>
      <c r="G23" s="33"/>
      <c r="H23" s="33"/>
      <c r="I23" s="33"/>
      <c r="J23" s="33"/>
      <c r="K23" s="33"/>
      <c r="L23" s="33"/>
      <c r="M23" s="33"/>
      <c r="N23" s="33"/>
      <c r="O23" s="33"/>
      <c r="P23" s="33"/>
      <c r="Q23" s="33"/>
      <c r="R23" s="33"/>
      <c r="S23" s="33"/>
      <c r="T23" s="33"/>
      <c r="U23" s="33"/>
      <c r="V23" s="33"/>
      <c r="W23" s="33"/>
      <c r="X23" s="33"/>
      <c r="Y23" s="33"/>
      <c r="AA23" s="3"/>
      <c r="AB23" s="3"/>
    </row>
    <row r="24" spans="1:28" ht="12.75" customHeight="1" x14ac:dyDescent="0.3">
      <c r="A24" s="46" t="s">
        <v>4</v>
      </c>
      <c r="B24" s="47"/>
      <c r="C24" s="47"/>
      <c r="D24" s="47"/>
      <c r="E24" s="47"/>
      <c r="F24" s="47"/>
      <c r="G24" s="47"/>
      <c r="H24" s="47"/>
      <c r="I24" s="47"/>
      <c r="J24" s="47"/>
      <c r="K24" s="47"/>
      <c r="L24" s="47"/>
      <c r="M24" s="47"/>
      <c r="N24" s="47"/>
      <c r="O24" s="47"/>
      <c r="P24" s="47"/>
      <c r="Q24" s="47"/>
      <c r="R24" s="47"/>
      <c r="S24" s="47"/>
      <c r="T24" s="47"/>
      <c r="U24" s="47"/>
      <c r="V24" s="47"/>
      <c r="W24" s="47"/>
      <c r="X24" s="47"/>
      <c r="Y24" s="48"/>
      <c r="AA24" s="3">
        <f ca="1">COUNTIF(AA17:AA22,"Ja")</f>
        <v>0</v>
      </c>
      <c r="AB24" s="3">
        <f ca="1">COUNTIF(AB17:AB22,"Ja")</f>
        <v>0</v>
      </c>
    </row>
    <row r="25" spans="1:28" ht="21" customHeight="1" x14ac:dyDescent="0.3">
      <c r="A25" s="17" t="s">
        <v>5</v>
      </c>
      <c r="B25" s="17"/>
      <c r="C25" s="17"/>
      <c r="D25" s="17"/>
      <c r="E25" s="17"/>
      <c r="F25" s="39"/>
      <c r="G25" s="23" t="s">
        <v>7</v>
      </c>
      <c r="H25" s="17"/>
      <c r="I25" s="17"/>
      <c r="J25" s="17"/>
      <c r="K25" s="17"/>
      <c r="L25" s="39"/>
      <c r="M25" s="23" t="s">
        <v>10</v>
      </c>
      <c r="N25" s="17"/>
      <c r="O25" s="17"/>
      <c r="P25" s="17"/>
      <c r="Q25" s="17"/>
      <c r="R25" s="39"/>
      <c r="S25" s="23" t="s">
        <v>70</v>
      </c>
      <c r="T25" s="17"/>
      <c r="U25" s="17"/>
      <c r="V25" s="17"/>
      <c r="W25" s="17"/>
      <c r="X25" s="17"/>
      <c r="Y25" s="17"/>
    </row>
    <row r="26" spans="1:28" ht="21" customHeight="1" x14ac:dyDescent="0.3">
      <c r="A26" s="17" t="s">
        <v>6</v>
      </c>
      <c r="B26" s="17"/>
      <c r="C26" s="17"/>
      <c r="D26" s="17"/>
      <c r="E26" s="17"/>
      <c r="F26" s="39"/>
      <c r="G26" s="23" t="s">
        <v>8</v>
      </c>
      <c r="H26" s="17"/>
      <c r="I26" s="17"/>
      <c r="J26" s="17"/>
      <c r="K26" s="17"/>
      <c r="L26" s="39"/>
      <c r="M26" s="23" t="s">
        <v>9</v>
      </c>
      <c r="N26" s="17"/>
      <c r="O26" s="17"/>
      <c r="P26" s="17"/>
      <c r="Q26" s="17"/>
      <c r="R26" s="39"/>
      <c r="S26" s="23" t="s">
        <v>71</v>
      </c>
      <c r="T26" s="17"/>
      <c r="U26" s="17"/>
      <c r="V26" s="17" t="e">
        <f ca="1">_xlfn.CONCAT(AA3:AA5)</f>
        <v>#NAME?</v>
      </c>
      <c r="W26" s="17"/>
      <c r="X26" s="17"/>
      <c r="Y26" s="17"/>
    </row>
  </sheetData>
  <sheetProtection algorithmName="SHA-512" hashValue="92QLyD3Anr9M+F6xjf5LQR3LeLmZuUTNmxPWIhUQqF/qoJyhV0Vw8lO6i2fMTSvPz3bNmk9VOdfj8yN6XS6uxA==" saltValue="r/Jwr4+V2QWWbHyw5g5VUA==" spinCount="100000" sheet="1" objects="1" scenarios="1"/>
  <protectedRanges>
    <protectedRange sqref="D25:F26 J25:L26 P25:R26 V25:Y26" name="Labgegevens"/>
    <protectedRange sqref="D3 I3 R3" name="klantgegevens"/>
    <protectedRange sqref="H17:Y22" name="Monster gegevens"/>
    <protectedRange sqref="B17:C22" name="Pakket keuze"/>
  </protectedRanges>
  <mergeCells count="87">
    <mergeCell ref="A23:Y23"/>
    <mergeCell ref="A26:C26"/>
    <mergeCell ref="D26:F26"/>
    <mergeCell ref="G26:I26"/>
    <mergeCell ref="J26:L26"/>
    <mergeCell ref="M25:O25"/>
    <mergeCell ref="M26:O26"/>
    <mergeCell ref="A24:Y24"/>
    <mergeCell ref="P25:R25"/>
    <mergeCell ref="P26:R26"/>
    <mergeCell ref="S25:U25"/>
    <mergeCell ref="S26:U26"/>
    <mergeCell ref="V26:Y26"/>
    <mergeCell ref="V25:Y25"/>
    <mergeCell ref="V1:Y1"/>
    <mergeCell ref="A25:C25"/>
    <mergeCell ref="D25:F25"/>
    <mergeCell ref="G25:I25"/>
    <mergeCell ref="J25:L25"/>
    <mergeCell ref="B20:C20"/>
    <mergeCell ref="B22:C22"/>
    <mergeCell ref="A15:Y15"/>
    <mergeCell ref="A1:D1"/>
    <mergeCell ref="B17:C17"/>
    <mergeCell ref="B18:C18"/>
    <mergeCell ref="B19:C19"/>
    <mergeCell ref="E1:U1"/>
    <mergeCell ref="A2:Y2"/>
    <mergeCell ref="A3:C3"/>
    <mergeCell ref="D3:F3"/>
    <mergeCell ref="P16:R16"/>
    <mergeCell ref="S16:U16"/>
    <mergeCell ref="V16:Y16"/>
    <mergeCell ref="A9:Y9"/>
    <mergeCell ref="I3:N3"/>
    <mergeCell ref="O3:Q3"/>
    <mergeCell ref="R3:Y3"/>
    <mergeCell ref="A4:Y4"/>
    <mergeCell ref="A5:Y5"/>
    <mergeCell ref="V17:Y17"/>
    <mergeCell ref="S17:U17"/>
    <mergeCell ref="P17:R17"/>
    <mergeCell ref="A6:Y6"/>
    <mergeCell ref="A7:Y7"/>
    <mergeCell ref="A8:Y8"/>
    <mergeCell ref="A10:Y10"/>
    <mergeCell ref="A11:Y11"/>
    <mergeCell ref="A12:Y12"/>
    <mergeCell ref="A13:Y13"/>
    <mergeCell ref="D16:E16"/>
    <mergeCell ref="F16:I16"/>
    <mergeCell ref="F17:G17"/>
    <mergeCell ref="J16:O16"/>
    <mergeCell ref="H17:O17"/>
    <mergeCell ref="A14:Y14"/>
    <mergeCell ref="B21:C21"/>
    <mergeCell ref="D18:E18"/>
    <mergeCell ref="D19:E19"/>
    <mergeCell ref="D20:E20"/>
    <mergeCell ref="V22:Y22"/>
    <mergeCell ref="P22:R22"/>
    <mergeCell ref="S22:U22"/>
    <mergeCell ref="S20:U20"/>
    <mergeCell ref="V20:Y20"/>
    <mergeCell ref="S21:U21"/>
    <mergeCell ref="V21:Y21"/>
    <mergeCell ref="P20:R20"/>
    <mergeCell ref="P21:R21"/>
    <mergeCell ref="D21:E21"/>
    <mergeCell ref="D22:E22"/>
    <mergeCell ref="H18:O18"/>
    <mergeCell ref="H19:O19"/>
    <mergeCell ref="H20:O20"/>
    <mergeCell ref="H21:O21"/>
    <mergeCell ref="H22:O22"/>
    <mergeCell ref="D17:E17"/>
    <mergeCell ref="F18:G18"/>
    <mergeCell ref="F19:G19"/>
    <mergeCell ref="F20:G20"/>
    <mergeCell ref="F21:G21"/>
    <mergeCell ref="F22:G22"/>
    <mergeCell ref="P18:R18"/>
    <mergeCell ref="S18:U18"/>
    <mergeCell ref="V18:Y18"/>
    <mergeCell ref="P19:R19"/>
    <mergeCell ref="S19:U19"/>
    <mergeCell ref="V19:Y19"/>
  </mergeCells>
  <phoneticPr fontId="13" type="noConversion"/>
  <conditionalFormatting sqref="S17:U22">
    <cfRule type="expression" dxfId="1" priority="2">
      <formula>EXACT(D17,"Grond")</formula>
    </cfRule>
  </conditionalFormatting>
  <conditionalFormatting sqref="V17:Y22">
    <cfRule type="expression" dxfId="0" priority="1">
      <formula>EXACT(D17,"Grond")</formula>
    </cfRule>
  </conditionalFormatting>
  <pageMargins left="0.43307086614173229" right="0.23622047244094491" top="0.74803149606299213" bottom="0.74803149606299213" header="0.31496062992125984" footer="0.31496062992125984"/>
  <pageSetup paperSize="9" fitToHeight="0" orientation="landscape" r:id="rId1"/>
  <drawing r:id="rId2"/>
  <extLst>
    <ext xmlns:x14="http://schemas.microsoft.com/office/spreadsheetml/2009/9/main" uri="{CCE6A557-97BC-4b89-ADB6-D9C93CAAB3DF}">
      <x14:dataValidations xmlns:xm="http://schemas.microsoft.com/office/excel/2006/main" disablePrompts="1" count="3">
        <x14:dataValidation type="list" allowBlank="1" showErrorMessage="1" errorTitle="Ingevoerde pakket niet herkent" error="Het ingevoerde pakket wordt niet herkend. Vul alstublieft het pakket juist in door middel van de selectie keuze." xr:uid="{162DF6B4-6F1B-4EB5-AD4B-777C469D445C}">
          <x14:formula1>
            <xm:f>'Systeem informatie'!$A$2:$A$9</xm:f>
          </x14:formula1>
          <xm:sqref>B17:C22</xm:sqref>
        </x14:dataValidation>
        <x14:dataValidation type="list" allowBlank="1" showInputMessage="1" showErrorMessage="1" xr:uid="{C6D34D3F-C1BE-4766-BAE1-0EE0E357DDE6}">
          <x14:formula1>
            <xm:f>'Systeem informatie'!$H$2:$H$12</xm:f>
          </x14:formula1>
          <xm:sqref>S17:S22</xm:sqref>
        </x14:dataValidation>
        <x14:dataValidation type="list" allowBlank="1" showInputMessage="1" showErrorMessage="1" xr:uid="{67D3E93E-01B6-47C1-B547-B28ADCEA200B}">
          <x14:formula1>
            <xm:f>'Systeem informatie'!$I$2:$I$13</xm:f>
          </x14:formula1>
          <xm:sqref>V17:V22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979A7-D76C-485F-B1CF-050D2D1D209F}">
  <dimension ref="A1:I13"/>
  <sheetViews>
    <sheetView workbookViewId="0">
      <selection activeCell="D15" sqref="D15"/>
    </sheetView>
  </sheetViews>
  <sheetFormatPr defaultRowHeight="14.4" x14ac:dyDescent="0.3"/>
  <cols>
    <col min="1" max="1" width="13.6640625" bestFit="1" customWidth="1"/>
    <col min="2" max="2" width="12.5546875" bestFit="1" customWidth="1"/>
    <col min="3" max="3" width="25.88671875" bestFit="1" customWidth="1"/>
    <col min="4" max="4" width="16" bestFit="1" customWidth="1"/>
    <col min="5" max="5" width="14.33203125" bestFit="1" customWidth="1"/>
    <col min="6" max="7" width="8.5546875" customWidth="1"/>
    <col min="8" max="8" width="19.109375" customWidth="1"/>
    <col min="9" max="9" width="23" bestFit="1" customWidth="1"/>
  </cols>
  <sheetData>
    <row r="1" spans="1:9" x14ac:dyDescent="0.3">
      <c r="A1" s="8" t="s">
        <v>28</v>
      </c>
      <c r="B1" s="8" t="s">
        <v>33</v>
      </c>
      <c r="C1" s="8" t="s">
        <v>24</v>
      </c>
      <c r="D1" s="8" t="s">
        <v>39</v>
      </c>
      <c r="E1" s="8" t="s">
        <v>40</v>
      </c>
      <c r="H1" s="8" t="s">
        <v>45</v>
      </c>
      <c r="I1" s="8" t="s">
        <v>46</v>
      </c>
    </row>
    <row r="2" spans="1:9" x14ac:dyDescent="0.3">
      <c r="A2" t="s">
        <v>15</v>
      </c>
      <c r="B2" t="s">
        <v>36</v>
      </c>
      <c r="C2" t="s">
        <v>29</v>
      </c>
      <c r="D2" t="s">
        <v>41</v>
      </c>
      <c r="E2" t="s">
        <v>42</v>
      </c>
      <c r="H2" t="s">
        <v>47</v>
      </c>
      <c r="I2" t="s">
        <v>58</v>
      </c>
    </row>
    <row r="3" spans="1:9" x14ac:dyDescent="0.3">
      <c r="A3" t="s">
        <v>16</v>
      </c>
      <c r="B3" t="s">
        <v>36</v>
      </c>
      <c r="C3" t="s">
        <v>31</v>
      </c>
      <c r="D3" t="s">
        <v>41</v>
      </c>
      <c r="E3" t="s">
        <v>41</v>
      </c>
      <c r="H3" t="s">
        <v>48</v>
      </c>
      <c r="I3" t="s">
        <v>59</v>
      </c>
    </row>
    <row r="4" spans="1:9" x14ac:dyDescent="0.3">
      <c r="A4" t="s">
        <v>17</v>
      </c>
      <c r="B4" t="s">
        <v>36</v>
      </c>
      <c r="C4" t="s">
        <v>30</v>
      </c>
      <c r="D4" t="s">
        <v>41</v>
      </c>
      <c r="E4" t="s">
        <v>42</v>
      </c>
      <c r="H4" t="s">
        <v>49</v>
      </c>
      <c r="I4" t="s">
        <v>60</v>
      </c>
    </row>
    <row r="5" spans="1:9" x14ac:dyDescent="0.3">
      <c r="A5" t="s">
        <v>18</v>
      </c>
      <c r="B5" t="s">
        <v>36</v>
      </c>
      <c r="C5" t="s">
        <v>30</v>
      </c>
      <c r="D5" t="s">
        <v>41</v>
      </c>
      <c r="E5" t="s">
        <v>42</v>
      </c>
      <c r="H5" t="s">
        <v>50</v>
      </c>
      <c r="I5" t="s">
        <v>61</v>
      </c>
    </row>
    <row r="6" spans="1:9" x14ac:dyDescent="0.3">
      <c r="A6" t="s">
        <v>19</v>
      </c>
      <c r="B6" t="s">
        <v>37</v>
      </c>
      <c r="C6" t="s">
        <v>32</v>
      </c>
      <c r="D6" t="s">
        <v>42</v>
      </c>
      <c r="E6" t="s">
        <v>41</v>
      </c>
      <c r="H6" t="s">
        <v>51</v>
      </c>
      <c r="I6" t="s">
        <v>62</v>
      </c>
    </row>
    <row r="7" spans="1:9" x14ac:dyDescent="0.3">
      <c r="A7" t="s">
        <v>20</v>
      </c>
      <c r="B7" t="s">
        <v>37</v>
      </c>
      <c r="C7" t="s">
        <v>29</v>
      </c>
      <c r="D7" t="s">
        <v>42</v>
      </c>
      <c r="E7" t="s">
        <v>41</v>
      </c>
      <c r="H7" t="s">
        <v>52</v>
      </c>
      <c r="I7" t="s">
        <v>63</v>
      </c>
    </row>
    <row r="8" spans="1:9" x14ac:dyDescent="0.3">
      <c r="A8" t="s">
        <v>14</v>
      </c>
      <c r="B8" t="s">
        <v>38</v>
      </c>
      <c r="C8" t="s">
        <v>32</v>
      </c>
      <c r="D8" t="s">
        <v>42</v>
      </c>
      <c r="E8" t="s">
        <v>41</v>
      </c>
      <c r="H8" t="s">
        <v>53</v>
      </c>
      <c r="I8" t="s">
        <v>64</v>
      </c>
    </row>
    <row r="9" spans="1:9" x14ac:dyDescent="0.3">
      <c r="A9" t="s">
        <v>77</v>
      </c>
      <c r="B9" t="s">
        <v>38</v>
      </c>
      <c r="C9" t="s">
        <v>32</v>
      </c>
      <c r="D9" t="s">
        <v>42</v>
      </c>
      <c r="E9" t="s">
        <v>41</v>
      </c>
      <c r="H9" t="s">
        <v>54</v>
      </c>
      <c r="I9" t="s">
        <v>65</v>
      </c>
    </row>
    <row r="10" spans="1:9" x14ac:dyDescent="0.3">
      <c r="H10" t="s">
        <v>55</v>
      </c>
      <c r="I10" t="s">
        <v>66</v>
      </c>
    </row>
    <row r="11" spans="1:9" x14ac:dyDescent="0.3">
      <c r="H11" t="s">
        <v>56</v>
      </c>
      <c r="I11" t="s">
        <v>67</v>
      </c>
    </row>
    <row r="12" spans="1:9" x14ac:dyDescent="0.3">
      <c r="H12" t="s">
        <v>57</v>
      </c>
      <c r="I12" t="s">
        <v>68</v>
      </c>
    </row>
    <row r="13" spans="1:9" x14ac:dyDescent="0.3">
      <c r="I13" t="s">
        <v>69</v>
      </c>
    </row>
  </sheetData>
  <sheetProtection algorithmName="SHA-512" hashValue="uWBP8aLxqcHFLHw8jVEHbzr8PdG/OkmtZEpna3ZeAyvTrnnqz+KWc6Lf08I8jl7U1Wjw5mc2kDRbqjmnpQQAzw==" saltValue="2kvYTJ4irxPmc33tCcNy3A==" spinCount="100000" sheet="1" objects="1" scenarios="1"/>
  <phoneticPr fontId="1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8</vt:i4>
      </vt:variant>
    </vt:vector>
  </HeadingPairs>
  <TitlesOfParts>
    <vt:vector size="10" baseType="lpstr">
      <vt:lpstr>Aanvraagformulier</vt:lpstr>
      <vt:lpstr>Systeem informatie</vt:lpstr>
      <vt:lpstr>Pakket_1</vt:lpstr>
      <vt:lpstr>Pakket_2</vt:lpstr>
      <vt:lpstr>Pakket_3</vt:lpstr>
      <vt:lpstr>Pakket_4</vt:lpstr>
      <vt:lpstr>Pakket_5</vt:lpstr>
      <vt:lpstr>Pakket_6</vt:lpstr>
      <vt:lpstr>Pakket_7</vt:lpstr>
      <vt:lpstr>Pakket_8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yorick.bosman@normecgroup.com</dc:creator>
  <cp:lastModifiedBy>Aukje Kanters</cp:lastModifiedBy>
  <cp:lastPrinted>2023-03-23T19:43:43Z</cp:lastPrinted>
  <dcterms:created xsi:type="dcterms:W3CDTF">2015-06-05T18:17:20Z</dcterms:created>
  <dcterms:modified xsi:type="dcterms:W3CDTF">2023-04-03T09:30:45Z</dcterms:modified>
</cp:coreProperties>
</file>